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F59AEFD-01A6-4A2D-8D3B-220C0728F723}" xr6:coauthVersionLast="47" xr6:coauthVersionMax="47" xr10:uidLastSave="{00000000-0000-0000-0000-000000000000}"/>
  <bookViews>
    <workbookView xWindow="-103" yWindow="-103" windowWidth="16663" windowHeight="11177" xr2:uid="{98614935-FA58-43F0-93A9-2411D651EB9E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H21" i="1"/>
  <c r="H20" i="1" s="1"/>
  <c r="I20" i="1" s="1"/>
  <c r="E10" i="1"/>
  <c r="E4" i="1"/>
  <c r="E5" i="1"/>
  <c r="E6" i="1"/>
  <c r="E7" i="1"/>
  <c r="E8" i="1"/>
  <c r="E9" i="1"/>
  <c r="E3" i="1"/>
  <c r="H3" i="1" l="1"/>
  <c r="H4" i="1"/>
  <c r="H16" i="1"/>
  <c r="H12" i="1"/>
  <c r="H8" i="1"/>
  <c r="H15" i="1"/>
  <c r="H11" i="1"/>
  <c r="H7" i="1"/>
  <c r="H14" i="1"/>
  <c r="H10" i="1"/>
  <c r="H6" i="1"/>
  <c r="H13" i="1"/>
  <c r="H9" i="1"/>
  <c r="H5" i="1"/>
  <c r="F7" i="1"/>
  <c r="F6" i="1"/>
  <c r="F9" i="1"/>
  <c r="F5" i="1"/>
  <c r="F10" i="1"/>
  <c r="F8" i="1"/>
  <c r="F4" i="1"/>
  <c r="F3" i="1"/>
  <c r="H22" i="1" s="1" a="1"/>
  <c r="H22" i="1" l="1"/>
</calcChain>
</file>

<file path=xl/sharedStrings.xml><?xml version="1.0" encoding="utf-8"?>
<sst xmlns="http://schemas.openxmlformats.org/spreadsheetml/2006/main" count="10" uniqueCount="10">
  <si>
    <t>afstand (mm)</t>
  </si>
  <si>
    <t>tijd (s)</t>
  </si>
  <si>
    <t>meting nr</t>
  </si>
  <si>
    <t>Tijdmeting Lucifers 21/03/2024</t>
  </si>
  <si>
    <t>RiCo</t>
  </si>
  <si>
    <t>Int</t>
  </si>
  <si>
    <t>regressie</t>
  </si>
  <si>
    <t>regressie_l</t>
  </si>
  <si>
    <t>regressie_t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</si>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</sst>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Kop 4" xfId="1" builtinId="19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Blad1!$A$1</c:f>
          <c:strCache>
            <c:ptCount val="1"/>
            <c:pt idx="0">
              <c:v>Tijdmeting Lucifers 21/03/2024</c:v>
            </c:pt>
          </c:strCache>
        </c:strRef>
      </c:tx>
      <c:layout>
        <c:manualLayout>
          <c:xMode val="edge"/>
          <c:yMode val="edge"/>
          <c:x val="5.6388888888888895E-3"/>
          <c:y val="1.5503869660066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>
        <c:manualLayout>
          <c:layoutTarget val="inner"/>
          <c:xMode val="edge"/>
          <c:yMode val="edge"/>
          <c:x val="0.10058437499999998"/>
          <c:y val="0.22726851851851851"/>
          <c:w val="0.84986006944444448"/>
          <c:h val="0.60514690871974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Blad1!$E$2</c:f>
              <c:strCache>
                <c:ptCount val="1"/>
                <c:pt idx="0">
                  <c:v>tijd (s)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Blad1!$B$3:$B$10</c:f>
              <c:numCache>
                <c:formatCode>General</c:formatCode>
                <c:ptCount val="8"/>
                <c:pt idx="0">
                  <c:v>62.16</c:v>
                </c:pt>
                <c:pt idx="1">
                  <c:v>110.86</c:v>
                </c:pt>
                <c:pt idx="2">
                  <c:v>145.62</c:v>
                </c:pt>
                <c:pt idx="3">
                  <c:v>123.41</c:v>
                </c:pt>
                <c:pt idx="4">
                  <c:v>176</c:v>
                </c:pt>
                <c:pt idx="5">
                  <c:v>89.5</c:v>
                </c:pt>
                <c:pt idx="6">
                  <c:v>77.73</c:v>
                </c:pt>
                <c:pt idx="7">
                  <c:v>173</c:v>
                </c:pt>
              </c:numCache>
            </c:numRef>
          </c:xVal>
          <c:yVal>
            <c:numRef>
              <c:f>Blad1!$E$3:$E$10</c:f>
              <c:numCache>
                <c:formatCode>General</c:formatCode>
                <c:ptCount val="8"/>
                <c:pt idx="0">
                  <c:v>129</c:v>
                </c:pt>
                <c:pt idx="1">
                  <c:v>187</c:v>
                </c:pt>
                <c:pt idx="2">
                  <c:v>249</c:v>
                </c:pt>
                <c:pt idx="3">
                  <c:v>263</c:v>
                </c:pt>
                <c:pt idx="4">
                  <c:v>336</c:v>
                </c:pt>
                <c:pt idx="5">
                  <c:v>216</c:v>
                </c:pt>
                <c:pt idx="6">
                  <c:v>226</c:v>
                </c:pt>
                <c:pt idx="7">
                  <c:v>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1-498C-B892-DA615B215B87}"/>
            </c:ext>
          </c:extLst>
        </c:ser>
        <c:ser>
          <c:idx val="1"/>
          <c:order val="1"/>
          <c:tx>
            <c:strRef>
              <c:f>Blad1!$F$2</c:f>
              <c:strCache>
                <c:ptCount val="1"/>
                <c:pt idx="0">
                  <c:v>regressie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Blad1!$B$3:$B$10</c:f>
              <c:numCache>
                <c:formatCode>General</c:formatCode>
                <c:ptCount val="8"/>
                <c:pt idx="0">
                  <c:v>62.16</c:v>
                </c:pt>
                <c:pt idx="1">
                  <c:v>110.86</c:v>
                </c:pt>
                <c:pt idx="2">
                  <c:v>145.62</c:v>
                </c:pt>
                <c:pt idx="3">
                  <c:v>123.41</c:v>
                </c:pt>
                <c:pt idx="4">
                  <c:v>176</c:v>
                </c:pt>
                <c:pt idx="5">
                  <c:v>89.5</c:v>
                </c:pt>
                <c:pt idx="6">
                  <c:v>77.73</c:v>
                </c:pt>
                <c:pt idx="7">
                  <c:v>173</c:v>
                </c:pt>
              </c:numCache>
            </c:numRef>
          </c:xVal>
          <c:yVal>
            <c:numRef>
              <c:f>Blad1!$F$3:$F$10</c:f>
              <c:numCache>
                <c:formatCode>General</c:formatCode>
                <c:ptCount val="8"/>
                <c:pt idx="0">
                  <c:v>162.32911252457851</c:v>
                </c:pt>
                <c:pt idx="1">
                  <c:v>225.32928120228877</c:v>
                </c:pt>
                <c:pt idx="2">
                  <c:v>270.29613671023969</c:v>
                </c:pt>
                <c:pt idx="3">
                  <c:v>241.56443760691431</c:v>
                </c:pt>
                <c:pt idx="4">
                  <c:v>309.59685795107822</c:v>
                </c:pt>
                <c:pt idx="5">
                  <c:v>197.69717436541217</c:v>
                </c:pt>
                <c:pt idx="6">
                  <c:v>182.47105556999841</c:v>
                </c:pt>
                <c:pt idx="7">
                  <c:v>305.71594406949441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F1-498C-B892-DA615B215B87}"/>
            </c:ext>
          </c:extLst>
        </c:ser>
        <c:ser>
          <c:idx val="2"/>
          <c:order val="2"/>
          <c:tx>
            <c:v>regressielijn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Blad1!$G$3:$G$16</c:f>
              <c:numCache>
                <c:formatCode>General</c:formatCode>
                <c:ptCount val="14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</c:numCache>
            </c:numRef>
          </c:xVal>
          <c:yVal>
            <c:numRef>
              <c:f>Blad1!$H$3:$H$16</c:f>
              <c:numCache>
                <c:formatCode>General</c:formatCode>
                <c:ptCount val="14"/>
                <c:pt idx="0">
                  <c:v>146.59847492455887</c:v>
                </c:pt>
                <c:pt idx="1">
                  <c:v>159.53485452983819</c:v>
                </c:pt>
                <c:pt idx="2">
                  <c:v>172.4712341351175</c:v>
                </c:pt>
                <c:pt idx="3">
                  <c:v>185.40761374039681</c:v>
                </c:pt>
                <c:pt idx="4">
                  <c:v>198.34399334567613</c:v>
                </c:pt>
                <c:pt idx="5">
                  <c:v>211.28037295095544</c:v>
                </c:pt>
                <c:pt idx="6">
                  <c:v>224.21675255623475</c:v>
                </c:pt>
                <c:pt idx="7">
                  <c:v>237.15313216151407</c:v>
                </c:pt>
                <c:pt idx="8">
                  <c:v>250.08951176679338</c:v>
                </c:pt>
                <c:pt idx="9">
                  <c:v>263.02589137207269</c:v>
                </c:pt>
                <c:pt idx="10">
                  <c:v>275.96227097735198</c:v>
                </c:pt>
                <c:pt idx="11">
                  <c:v>288.89865058263132</c:v>
                </c:pt>
                <c:pt idx="12">
                  <c:v>301.83503018791066</c:v>
                </c:pt>
                <c:pt idx="13">
                  <c:v>314.77140979318995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F1-498C-B892-DA615B21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776552"/>
        <c:axId val="333774752"/>
      </c:scatterChart>
      <c:valAx>
        <c:axId val="33377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33774752"/>
        <c:crosses val="autoZero"/>
        <c:crossBetween val="midCat"/>
      </c:valAx>
      <c:valAx>
        <c:axId val="3337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333776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980752405949253"/>
          <c:y val="0.1399999430304002"/>
          <c:w val="0.57371806649168855"/>
          <c:h val="8.7209877226443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443594</xdr:colOff>
      <xdr:row>1</xdr:row>
      <xdr:rowOff>51706</xdr:rowOff>
    </xdr:from>
    <xdr:to>
      <xdr:col>17</xdr:col>
      <xdr:colOff>325308</xdr:colOff>
      <xdr:row>16</xdr:row>
      <xdr:rowOff>155849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408E18F-8202-056B-5179-15F578FAF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</cdr:x>
      <cdr:y>0.90972</cdr:y>
    </cdr:from>
    <cdr:to>
      <cdr:x>1</cdr:x>
      <cdr:y>1</cdr:y>
    </cdr:to>
    <cdr:sp macro="" textlink="Blad1!$B$2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9D5882C-69B0-F40E-EF54-2DFD1235070F}"/>
            </a:ext>
          </a:extLst>
        </cdr:cNvPr>
        <cdr:cNvSpPr txBox="1"/>
      </cdr:nvSpPr>
      <cdr:spPr>
        <a:xfrm xmlns:a="http://schemas.openxmlformats.org/drawingml/2006/main">
          <a:off x="3657600" y="2495550"/>
          <a:ext cx="91440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1762BC3B-DEC8-4080-8453-604ECFE1CB5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afstand (mm)</a:t>
          </a:fld>
          <a:endParaRPr lang="en-BE" sz="1100"/>
        </a:p>
      </cdr:txBody>
    </cdr:sp>
  </cdr:relSizeAnchor>
  <cdr:relSizeAnchor xmlns:cdr="http://schemas.openxmlformats.org/drawingml/2006/chartDrawing">
    <cdr:from>
      <cdr:x>0.0038</cdr:x>
      <cdr:y>0.13253</cdr:y>
    </cdr:from>
    <cdr:to>
      <cdr:x>0.05946</cdr:x>
      <cdr:y>0.36636</cdr:y>
    </cdr:to>
    <cdr:sp macro="" textlink="Blad1!$E$2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D3FCDC58-020E-1DD2-A8F3-D0DC52451F97}"/>
            </a:ext>
          </a:extLst>
        </cdr:cNvPr>
        <cdr:cNvSpPr txBox="1"/>
      </cdr:nvSpPr>
      <cdr:spPr>
        <a:xfrm xmlns:a="http://schemas.openxmlformats.org/drawingml/2006/main" rot="16200000">
          <a:off x="-154527" y="558111"/>
          <a:ext cx="673430" cy="320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642ADB4B-B664-4DED-9A9D-E9773C25F30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tijd (s)</a:t>
          </a:fld>
          <a:endParaRPr lang="en-BE" sz="1100"/>
        </a:p>
      </cdr:txBody>
    </cdr:sp>
  </cdr:relSizeAnchor>
  <cdr:relSizeAnchor xmlns:cdr="http://schemas.openxmlformats.org/drawingml/2006/chartDrawing">
    <cdr:from>
      <cdr:x>0.48869</cdr:x>
      <cdr:y>0.59911</cdr:y>
    </cdr:from>
    <cdr:to>
      <cdr:x>0.94464</cdr:x>
      <cdr:y>0.80936</cdr:y>
    </cdr:to>
    <cdr:sp macro="" textlink="Blad1!$J$20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790F65DE-DE9D-BDE4-3864-87E64AEF2897}"/>
            </a:ext>
          </a:extLst>
        </cdr:cNvPr>
        <cdr:cNvSpPr txBox="1"/>
      </cdr:nvSpPr>
      <cdr:spPr>
        <a:xfrm xmlns:a="http://schemas.openxmlformats.org/drawingml/2006/main">
          <a:off x="2234292" y="1472294"/>
          <a:ext cx="2084615" cy="516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fld id="{013D71D5-266D-426D-9AC9-6B1DD4177EF9}" type="TxLink">
            <a:rPr lang="en-US" sz="1100" b="0" i="1" u="none" strike="noStrike">
              <a:solidFill>
                <a:srgbClr val="000000"/>
              </a:solidFill>
              <a:latin typeface="Calibri"/>
              <a:cs typeface="Calibri"/>
            </a:rPr>
            <a:t>De warmte plant zich  in aluminium voort met een snelheid van ongeveer 0,8 mm/s.</a:t>
          </a:fld>
          <a:endParaRPr lang="en-BE" sz="1100" i="1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6201-B9CF-482B-9180-38CC95042431}">
  <dimension ref="A1:J22"/>
  <sheetViews>
    <sheetView tabSelected="1" workbookViewId="0">
      <selection activeCell="A11" sqref="A11"/>
    </sheetView>
  </sheetViews>
  <sheetFormatPr defaultRowHeight="14.6" outlineLevelCol="1" x14ac:dyDescent="0.4"/>
  <cols>
    <col min="2" max="2" width="11.84375" bestFit="1" customWidth="1"/>
    <col min="3" max="4" width="9.23046875" hidden="1" customWidth="1" outlineLevel="1"/>
    <col min="5" max="5" width="9.23046875" collapsed="1"/>
  </cols>
  <sheetData>
    <row r="1" spans="1:8" x14ac:dyDescent="0.4">
      <c r="A1" s="1" t="s">
        <v>3</v>
      </c>
    </row>
    <row r="2" spans="1:8" x14ac:dyDescent="0.4">
      <c r="A2" t="s">
        <v>2</v>
      </c>
      <c r="B2" t="s">
        <v>0</v>
      </c>
      <c r="E2" t="s">
        <v>1</v>
      </c>
      <c r="F2" t="s">
        <v>6</v>
      </c>
      <c r="G2" t="s">
        <v>7</v>
      </c>
      <c r="H2" t="s">
        <v>8</v>
      </c>
    </row>
    <row r="3" spans="1:8" x14ac:dyDescent="0.4">
      <c r="A3">
        <v>1</v>
      </c>
      <c r="B3">
        <v>62.16</v>
      </c>
      <c r="C3">
        <v>2</v>
      </c>
      <c r="D3">
        <v>9</v>
      </c>
      <c r="E3">
        <f>C3*60+D3</f>
        <v>129</v>
      </c>
      <c r="F3">
        <f>$H$21+$H$20*B3</f>
        <v>162.32911252457851</v>
      </c>
      <c r="G3">
        <v>50</v>
      </c>
      <c r="H3">
        <f>$H$21+$G3*$H$20</f>
        <v>146.59847492455887</v>
      </c>
    </row>
    <row r="4" spans="1:8" x14ac:dyDescent="0.4">
      <c r="A4">
        <v>2</v>
      </c>
      <c r="B4">
        <v>110.86</v>
      </c>
      <c r="C4">
        <v>3</v>
      </c>
      <c r="D4">
        <v>7</v>
      </c>
      <c r="E4">
        <f t="shared" ref="E4:E9" si="0">C4*60+D4</f>
        <v>187</v>
      </c>
      <c r="F4">
        <f>$H$21+$H$20*B4</f>
        <v>225.32928120228877</v>
      </c>
      <c r="G4">
        <f>G3+10</f>
        <v>60</v>
      </c>
      <c r="H4">
        <f>$H$21+$G4*$H$20</f>
        <v>159.53485452983819</v>
      </c>
    </row>
    <row r="5" spans="1:8" x14ac:dyDescent="0.4">
      <c r="A5">
        <v>3</v>
      </c>
      <c r="B5">
        <v>145.62</v>
      </c>
      <c r="C5">
        <v>4</v>
      </c>
      <c r="D5">
        <v>9</v>
      </c>
      <c r="E5">
        <f t="shared" si="0"/>
        <v>249</v>
      </c>
      <c r="F5">
        <f>$H$21+$H$20*B5</f>
        <v>270.29613671023969</v>
      </c>
      <c r="G5">
        <f t="shared" ref="G5:G16" si="1">G4+10</f>
        <v>70</v>
      </c>
      <c r="H5">
        <f>$H$21+$G5*$H$20</f>
        <v>172.4712341351175</v>
      </c>
    </row>
    <row r="6" spans="1:8" x14ac:dyDescent="0.4">
      <c r="A6">
        <v>4</v>
      </c>
      <c r="B6">
        <v>123.41</v>
      </c>
      <c r="C6">
        <v>4</v>
      </c>
      <c r="D6">
        <v>23</v>
      </c>
      <c r="E6">
        <f t="shared" si="0"/>
        <v>263</v>
      </c>
      <c r="F6">
        <f>$H$21+$H$20*B6</f>
        <v>241.56443760691431</v>
      </c>
      <c r="G6">
        <f t="shared" si="1"/>
        <v>80</v>
      </c>
      <c r="H6">
        <f>$H$21+$G6*$H$20</f>
        <v>185.40761374039681</v>
      </c>
    </row>
    <row r="7" spans="1:8" x14ac:dyDescent="0.4">
      <c r="A7">
        <v>5</v>
      </c>
      <c r="B7">
        <v>176</v>
      </c>
      <c r="C7">
        <v>5</v>
      </c>
      <c r="D7">
        <v>36</v>
      </c>
      <c r="E7">
        <f t="shared" si="0"/>
        <v>336</v>
      </c>
      <c r="F7">
        <f>$H$21+$H$20*B7</f>
        <v>309.59685795107822</v>
      </c>
      <c r="G7">
        <f t="shared" si="1"/>
        <v>90</v>
      </c>
      <c r="H7">
        <f>$H$21+$G7*$H$20</f>
        <v>198.34399334567613</v>
      </c>
    </row>
    <row r="8" spans="1:8" x14ac:dyDescent="0.4">
      <c r="A8">
        <v>6</v>
      </c>
      <c r="B8">
        <v>89.5</v>
      </c>
      <c r="C8">
        <v>3</v>
      </c>
      <c r="D8">
        <v>36</v>
      </c>
      <c r="E8">
        <f t="shared" si="0"/>
        <v>216</v>
      </c>
      <c r="F8">
        <f>$H$21+$H$20*B8</f>
        <v>197.69717436541217</v>
      </c>
      <c r="G8">
        <f t="shared" si="1"/>
        <v>100</v>
      </c>
      <c r="H8">
        <f>$H$21+$G8*$H$20</f>
        <v>211.28037295095544</v>
      </c>
    </row>
    <row r="9" spans="1:8" x14ac:dyDescent="0.4">
      <c r="A9">
        <v>7</v>
      </c>
      <c r="B9">
        <v>77.73</v>
      </c>
      <c r="C9">
        <v>3</v>
      </c>
      <c r="D9">
        <v>46</v>
      </c>
      <c r="E9">
        <f t="shared" si="0"/>
        <v>226</v>
      </c>
      <c r="F9">
        <f>$H$21+$H$20*B9</f>
        <v>182.47105556999841</v>
      </c>
      <c r="G9">
        <f t="shared" si="1"/>
        <v>110</v>
      </c>
      <c r="H9">
        <f>$H$21+$G9*$H$20</f>
        <v>224.21675255623475</v>
      </c>
    </row>
    <row r="10" spans="1:8" x14ac:dyDescent="0.4">
      <c r="A10">
        <v>8</v>
      </c>
      <c r="B10">
        <v>173</v>
      </c>
      <c r="C10">
        <v>4</v>
      </c>
      <c r="D10">
        <v>49</v>
      </c>
      <c r="E10">
        <f>C10*60+D10</f>
        <v>289</v>
      </c>
      <c r="F10">
        <f>$H$21+$H$20*B10</f>
        <v>305.71594406949441</v>
      </c>
      <c r="G10">
        <f t="shared" si="1"/>
        <v>120</v>
      </c>
      <c r="H10">
        <f>$H$21+$G10*$H$20</f>
        <v>237.15313216151407</v>
      </c>
    </row>
    <row r="11" spans="1:8" x14ac:dyDescent="0.4">
      <c r="G11">
        <f t="shared" si="1"/>
        <v>130</v>
      </c>
      <c r="H11">
        <f>$H$21+$G11*$H$20</f>
        <v>250.08951176679338</v>
      </c>
    </row>
    <row r="12" spans="1:8" x14ac:dyDescent="0.4">
      <c r="G12">
        <f t="shared" si="1"/>
        <v>140</v>
      </c>
      <c r="H12">
        <f>$H$21+$G12*$H$20</f>
        <v>263.02589137207269</v>
      </c>
    </row>
    <row r="13" spans="1:8" x14ac:dyDescent="0.4">
      <c r="G13">
        <f t="shared" si="1"/>
        <v>150</v>
      </c>
      <c r="H13">
        <f>$H$21+$G13*$H$20</f>
        <v>275.96227097735198</v>
      </c>
    </row>
    <row r="14" spans="1:8" x14ac:dyDescent="0.4">
      <c r="G14">
        <f t="shared" si="1"/>
        <v>160</v>
      </c>
      <c r="H14">
        <f>$H$21+$G14*$H$20</f>
        <v>288.89865058263132</v>
      </c>
    </row>
    <row r="15" spans="1:8" x14ac:dyDescent="0.4">
      <c r="G15">
        <f t="shared" si="1"/>
        <v>170</v>
      </c>
      <c r="H15">
        <f>$H$21+$G15*$H$20</f>
        <v>301.83503018791066</v>
      </c>
    </row>
    <row r="16" spans="1:8" x14ac:dyDescent="0.4">
      <c r="G16">
        <f t="shared" si="1"/>
        <v>180</v>
      </c>
      <c r="H16">
        <f>$H$21+$G16*$H$20</f>
        <v>314.77140979318995</v>
      </c>
    </row>
    <row r="20" spans="7:10" x14ac:dyDescent="0.4">
      <c r="G20" t="s">
        <v>4</v>
      </c>
      <c r="H20">
        <f>TREND($E$3:$E$10,$B$3:$B$10,1)-H21</f>
        <v>1.2936379605279313</v>
      </c>
      <c r="I20">
        <f>1/H20</f>
        <v>0.77301380333018499</v>
      </c>
      <c r="J20" t="str">
        <f>"De warmte plant zich  in aluminium voort met een snelheid van ongeveer "&amp;TEXT(I20,"0,0")&amp;" mm/s."</f>
        <v>De warmte plant zich  in aluminium voort met een snelheid van ongeveer 0,8 mm/s.</v>
      </c>
    </row>
    <row r="21" spans="7:10" x14ac:dyDescent="0.4">
      <c r="G21" t="s">
        <v>5</v>
      </c>
      <c r="H21">
        <f>TREND($E$3:$E$10,$B$3:$B$10,0)</f>
        <v>81.916576898162305</v>
      </c>
    </row>
    <row r="22" spans="7:10" x14ac:dyDescent="0.4">
      <c r="G22" t="s">
        <v>9</v>
      </c>
      <c r="H22">
        <f t="array" ref="H22">SUM(ABS(F3:F10-E3:E10))</f>
        <v>219.34094901319827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lehrer</cp:lastModifiedBy>
  <dcterms:created xsi:type="dcterms:W3CDTF">2024-03-21T10:31:28Z</dcterms:created>
  <dcterms:modified xsi:type="dcterms:W3CDTF">2024-03-21T19:21:25Z</dcterms:modified>
</cp:coreProperties>
</file>